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5\"/>
    </mc:Choice>
  </mc:AlternateContent>
  <xr:revisionPtr revIDLastSave="0" documentId="13_ncr:1_{A1DC3ED4-B051-4DB7-BE6F-E444B941A1EF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C32" i="1" l="1"/>
  <c r="C34" i="1" s="1"/>
  <c r="H64" i="2"/>
  <c r="H32" i="2"/>
  <c r="H23" i="2"/>
  <c r="C39" i="1"/>
  <c r="C31" i="1"/>
  <c r="D65" i="2"/>
  <c r="D66" i="2" l="1"/>
  <c r="H65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<sst xmlns="http://schemas.openxmlformats.org/spreadsheetml/2006/main" count="294" uniqueCount="143">
  <si>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</si>
  <si>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P_0835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</si>
  <si>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</si>
  <si>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</si>
  <si>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</si>
  <si>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</si>
  <si>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</si>
  <si>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</si>
  <si>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</si>
  <si>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</si>
  <si>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</si>
  <si>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</si>
  <si>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</si>
  <si>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</si>
  <si>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</si>
  <si>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</si>
  <si>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</si>
  <si>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</si>
  <si>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</si>
  <si>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</si>
  <si>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</si>
  <si>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</si>
  <si>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</si>
  <si>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</si>
  <si>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</si>
  <si>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</si>
  <si>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</si>
  <si>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</si>
  <si>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</si>
  <si>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</si>
  <si>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</si>
  <si>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</si>
  <si>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</si>
  <si>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</si>
  <si>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</si>
  <si>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</si>
  <si>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</si>
  <si>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</si>
  <si>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</si>
  <si>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</si>
  <si>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</si>
  <si>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</si>
  <si>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</si>
  <si>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</si>
  <si>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</si>
  <si>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</si>
  <si>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</si>
  <si>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</si>
  <si>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</si>
  <si>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</si>
  <si>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</si>
  <si>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</si>
  <si>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</si>
  <si>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</si>
  <si>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</si>
  <si>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</si>
  <si>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</si>
  <si>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</si>
  <si>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</si>
  <si>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</si>
  <si>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</si>
  <si>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</si>
  <si>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</si>
  <si>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</si>
  <si>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</si>
  <si>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</si>
  <si>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</si>
  <si>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</si>
  <si>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</si>
  <si>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</si>
  <si>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</si>
  <si>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</si>
  <si>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</si>
  <si>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</si>
  <si>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</si>
  <si>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</si>
  <si>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</si>
  <si>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</si>
  <si>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</si>
  <si>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</si>
  <si>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</si>
  <si>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</si>
  <si>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</si>
  <si>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</si>
  <si>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</si>
  <si>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</si>
  <si>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</si>
  <si>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</si>
  <si>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</si>
  <si>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</si>
  <si>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</si>
  <si>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</si>
  <si>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</si>
  <si>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</si>
  <si>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</si>
  <si>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</si>
  <si>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</si>
  <si>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</si>
  <si>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</si>
  <si>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</si>
  <si>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</si>
  <si>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</si>
  <si>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</si>
  <si>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</si>
  <si>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</si>
  <si>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</si>
  <si>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</si>
  <si>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</si>
  <si>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</si>
  <si>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</si>
  <si>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</si>
  <si>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</si>
  <si>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</si>
  <si>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</si>
  <si>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</si>
  <si>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</si>
  <si>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</si>
  <si>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</si>
  <si>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</si>
  <si>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</si>
  <si>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</si>
  <si>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</si>
  <si>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</si>
  <si>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</si>
  <si>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</si>
  <si>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</si>
  <si>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</si>
  <si>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</si>
  <si>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</si>
  <si>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</si>
  <si>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</si>
  <si>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</si>
  <si>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</si>
  <si>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</si>
  <si>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</si>
  <si>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</si>
  <si>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</si>
  <si>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</si>
  <si>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</si>
  <si>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</si>
  <si>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</si>
  <si>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</si>
  <si>
    <t>Реконструкция ВЛ-0,4 кВ от КТП КЛВ 511/100 кВА (протяженностью 2,07 км),установка приборов учета (16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</si>
</sst>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1848.7023157894801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1848.7023157894801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308.11705578947999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2239.2857443365829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1365.9643040453154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17442.201215161262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984.41360784550898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18426.61482300677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3071.1024730067693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23306.416941395488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14216.914334251247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15582.878638296563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13039.606570251</v>
      </c>
      <c r="E25" s="20">
        <v>377.82127601010001</v>
      </c>
      <c r="F25" s="20">
        <v>0</v>
      </c>
      <c r="G25" s="20">
        <v>0</v>
      </c>
      <c r="H25" s="20">
        <v>13417.427846261</v>
      </c>
    </row>
    <row r="26" spans="1:8" ht="16.95" customHeight="1" x14ac:dyDescent="0.3">
      <c r="A26" s="6"/>
      <c r="B26" s="9"/>
      <c r="C26" s="9" t="s">
        <v>26</v>
      </c>
      <c r="D26" s="20">
        <v>13039.606570251</v>
      </c>
      <c r="E26" s="20">
        <v>377.82127601010001</v>
      </c>
      <c r="F26" s="20">
        <v>0</v>
      </c>
      <c r="G26" s="20">
        <v>0</v>
      </c>
      <c r="H26" s="20">
        <v>13417.427846261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13039.606570251</v>
      </c>
      <c r="E42" s="20">
        <v>377.82127601010001</v>
      </c>
      <c r="F42" s="20">
        <v>0</v>
      </c>
      <c r="G42" s="20">
        <v>0</v>
      </c>
      <c r="H42" s="20">
        <v>13417.427846261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325.99016425627002</v>
      </c>
      <c r="E44" s="20">
        <v>9.4455319002524991</v>
      </c>
      <c r="F44" s="20">
        <v>0</v>
      </c>
      <c r="G44" s="20">
        <v>0</v>
      </c>
      <c r="H44" s="20">
        <v>335.43569615652001</v>
      </c>
    </row>
    <row r="45" spans="1:8" ht="16.95" customHeight="1" x14ac:dyDescent="0.3">
      <c r="A45" s="6"/>
      <c r="B45" s="9"/>
      <c r="C45" s="9" t="s">
        <v>41</v>
      </c>
      <c r="D45" s="20">
        <v>325.99016425627002</v>
      </c>
      <c r="E45" s="20">
        <v>9.4455319002524991</v>
      </c>
      <c r="F45" s="20">
        <v>0</v>
      </c>
      <c r="G45" s="20">
        <v>0</v>
      </c>
      <c r="H45" s="20">
        <v>335.43569615652001</v>
      </c>
    </row>
    <row r="46" spans="1:8" ht="16.95" customHeight="1" x14ac:dyDescent="0.3">
      <c r="A46" s="6"/>
      <c r="B46" s="9"/>
      <c r="C46" s="9" t="s">
        <v>42</v>
      </c>
      <c r="D46" s="20">
        <v>13365.596734507</v>
      </c>
      <c r="E46" s="20">
        <v>387.26680791035</v>
      </c>
      <c r="F46" s="20">
        <v>0</v>
      </c>
      <c r="G46" s="20">
        <v>0</v>
      </c>
      <c r="H46" s="20">
        <v>13752.863542417001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126.68329479779</v>
      </c>
      <c r="H48" s="20">
        <v>126.68329479779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348.84207477063001</v>
      </c>
      <c r="E49" s="20">
        <v>10.10766368646</v>
      </c>
      <c r="F49" s="20">
        <v>0</v>
      </c>
      <c r="G49" s="20">
        <v>0</v>
      </c>
      <c r="H49" s="20">
        <v>358.94973845709001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417.15631069023999</v>
      </c>
      <c r="H50" s="20">
        <v>417.15631069023999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83.105358770319995</v>
      </c>
      <c r="H51" s="20">
        <v>83.105358770319995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124.63475934349999</v>
      </c>
      <c r="H52" s="20">
        <v>124.63475934349999</v>
      </c>
    </row>
    <row r="53" spans="1:8" ht="16.95" customHeight="1" x14ac:dyDescent="0.3">
      <c r="A53" s="6"/>
      <c r="B53" s="9"/>
      <c r="C53" s="9" t="s">
        <v>65</v>
      </c>
      <c r="D53" s="20">
        <v>348.84207477063001</v>
      </c>
      <c r="E53" s="20">
        <v>10.10766368646</v>
      </c>
      <c r="F53" s="20">
        <v>0</v>
      </c>
      <c r="G53" s="20">
        <v>751.57972360184999</v>
      </c>
      <c r="H53" s="20">
        <v>1110.5294620589</v>
      </c>
    </row>
    <row r="54" spans="1:8" ht="16.95" customHeight="1" x14ac:dyDescent="0.3">
      <c r="A54" s="6"/>
      <c r="B54" s="9"/>
      <c r="C54" s="9" t="s">
        <v>64</v>
      </c>
      <c r="D54" s="20">
        <v>13714.438809277999</v>
      </c>
      <c r="E54" s="20">
        <v>397.37447159681</v>
      </c>
      <c r="F54" s="20">
        <v>0</v>
      </c>
      <c r="G54" s="20">
        <v>751.57972360184999</v>
      </c>
      <c r="H54" s="20">
        <v>14863.393004476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13714.438809277999</v>
      </c>
      <c r="E58" s="20">
        <v>397.37447159681</v>
      </c>
      <c r="F58" s="20">
        <v>0</v>
      </c>
      <c r="G58" s="20">
        <v>751.57972360184999</v>
      </c>
      <c r="H58" s="20">
        <v>14863.393004476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1540.5852631579</v>
      </c>
      <c r="H60" s="20">
        <v>1540.5852631579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1540.5852631579</v>
      </c>
      <c r="H61" s="20">
        <v>1540.5852631579</v>
      </c>
    </row>
    <row r="62" spans="1:8" ht="16.95" customHeight="1" x14ac:dyDescent="0.3">
      <c r="A62" s="6"/>
      <c r="B62" s="9"/>
      <c r="C62" s="9" t="s">
        <v>56</v>
      </c>
      <c r="D62" s="20">
        <v>13714.438809277999</v>
      </c>
      <c r="E62" s="20">
        <v>397.37447159681</v>
      </c>
      <c r="F62" s="20">
        <v>0</v>
      </c>
      <c r="G62" s="20">
        <v>2292.1649867596998</v>
      </c>
      <c r="H62" s="20">
        <v>16403.978267634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411.43316427833997</v>
      </c>
      <c r="E64" s="20">
        <f>E62 * 3%</f>
        <v>11.921234147904299</v>
      </c>
      <c r="F64" s="20">
        <f>F62 * 3%</f>
        <v>0</v>
      </c>
      <c r="G64" s="20">
        <f>G62 * 3%</f>
        <v>68.764949602790992</v>
      </c>
      <c r="H64" s="20">
        <f>SUM(D64:G64)</f>
        <v>492.11934802903522</v>
      </c>
    </row>
    <row r="65" spans="1:8" ht="16.95" customHeight="1" x14ac:dyDescent="0.3">
      <c r="A65" s="6"/>
      <c r="B65" s="9"/>
      <c r="C65" s="9" t="s">
        <v>52</v>
      </c>
      <c r="D65" s="20">
        <f>D64</f>
        <v>411.43316427833997</v>
      </c>
      <c r="E65" s="20">
        <f>E64</f>
        <v>11.921234147904299</v>
      </c>
      <c r="F65" s="20">
        <f>F64</f>
        <v>0</v>
      </c>
      <c r="G65" s="20">
        <f>G64</f>
        <v>68.764949602790992</v>
      </c>
      <c r="H65" s="20">
        <f>SUM(D65:G65)</f>
        <v>492.11934802903522</v>
      </c>
    </row>
    <row r="66" spans="1:8" ht="16.95" customHeight="1" x14ac:dyDescent="0.3">
      <c r="A66" s="6"/>
      <c r="B66" s="9"/>
      <c r="C66" s="9" t="s">
        <v>51</v>
      </c>
      <c r="D66" s="20">
        <f>D65 + D62</f>
        <v>14125.871973556339</v>
      </c>
      <c r="E66" s="20">
        <f>E65 + E62</f>
        <v>409.29570574471427</v>
      </c>
      <c r="F66" s="20">
        <f>F65 + F62</f>
        <v>0</v>
      </c>
      <c r="G66" s="20">
        <f>G65 + G62</f>
        <v>2360.9299363624909</v>
      </c>
      <c r="H66" s="20">
        <f>SUM(D66:G66)</f>
        <v>16896.097615663544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2825.1743947112682</v>
      </c>
      <c r="E68" s="20">
        <f>E66 * 20%</f>
        <v>81.859141148942854</v>
      </c>
      <c r="F68" s="20">
        <f>F66 * 20%</f>
        <v>0</v>
      </c>
      <c r="G68" s="20">
        <f>G66 * 20%</f>
        <v>472.18598727249821</v>
      </c>
      <c r="H68" s="20">
        <f>SUM(D68:G68)</f>
        <v>3379.2195231327091</v>
      </c>
    </row>
    <row r="69" spans="1:8" ht="16.95" customHeight="1" x14ac:dyDescent="0.3">
      <c r="A69" s="6"/>
      <c r="B69" s="9"/>
      <c r="C69" s="9" t="s">
        <v>47</v>
      </c>
      <c r="D69" s="20">
        <f>D68</f>
        <v>2825.1743947112682</v>
      </c>
      <c r="E69" s="20">
        <f>E68</f>
        <v>81.859141148942854</v>
      </c>
      <c r="F69" s="20">
        <f>F68</f>
        <v>0</v>
      </c>
      <c r="G69" s="20">
        <f>G68</f>
        <v>472.18598727249821</v>
      </c>
      <c r="H69" s="20">
        <f>SUM(D69:G69)</f>
        <v>3379.2195231327091</v>
      </c>
    </row>
    <row r="70" spans="1:8" ht="16.95" customHeight="1" x14ac:dyDescent="0.3">
      <c r="A70" s="6"/>
      <c r="B70" s="9"/>
      <c r="C70" s="9" t="s">
        <v>46</v>
      </c>
      <c r="D70" s="20">
        <f>D69 + D66</f>
        <v>16951.046368267605</v>
      </c>
      <c r="E70" s="20">
        <f>E69 + E66</f>
        <v>491.15484689365712</v>
      </c>
      <c r="F70" s="20">
        <f>F69 + F66</f>
        <v>0</v>
      </c>
      <c r="G70" s="20">
        <f>G69 + G66</f>
        <v>2833.115923634989</v>
      </c>
      <c r="H70" s="20">
        <f>SUM(D70:G70)</f>
        <v>20275.31713879625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10759.606570251</v>
      </c>
      <c r="E13" s="19">
        <v>178.78127601009999</v>
      </c>
      <c r="F13" s="19">
        <v>0</v>
      </c>
      <c r="G13" s="19">
        <v>0</v>
      </c>
      <c r="H13" s="19">
        <v>10938.387846260999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10759.606570251</v>
      </c>
      <c r="E14" s="19">
        <v>178.78127601009999</v>
      </c>
      <c r="F14" s="19">
        <v>0</v>
      </c>
      <c r="G14" s="19">
        <v>0</v>
      </c>
      <c r="H14" s="19">
        <v>10938.387846260999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126.68329479779</v>
      </c>
      <c r="H13" s="19">
        <v>126.68329479779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126.68329479779</v>
      </c>
      <c r="H14" s="19">
        <v>126.68329479779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1255.9452631578999</v>
      </c>
      <c r="H13" s="19">
        <v>1255.9452631578999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1255.9452631578999</v>
      </c>
      <c r="H14" s="19">
        <v>1255.9452631578999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2280</v>
      </c>
      <c r="E13" s="19">
        <v>199.04</v>
      </c>
      <c r="F13" s="19">
        <v>0</v>
      </c>
      <c r="G13" s="19">
        <v>0</v>
      </c>
      <c r="H13" s="19">
        <v>2479.04</v>
      </c>
      <c r="J13" s="5"/>
    </row>
    <row r="14" spans="1:14" ht="16.95" customHeight="1" x14ac:dyDescent="0.3">
      <c r="A14" s="6"/>
      <c r="B14" s="9"/>
      <c r="C14" s="9" t="s">
        <v>79</v>
      </c>
      <c r="D14" s="19">
        <v>2280</v>
      </c>
      <c r="E14" s="19">
        <v>199.04</v>
      </c>
      <c r="F14" s="19">
        <v>0</v>
      </c>
      <c r="G14" s="19">
        <v>0</v>
      </c>
      <c r="H14" s="19">
        <v>2479.04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284.64</v>
      </c>
      <c r="H13" s="19">
        <v>284.64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284.64</v>
      </c>
      <c r="H14" s="19">
        <v>284.64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10938.387846260999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10759.606570251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178.78127601009999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10938.387846260999</v>
      </c>
      <c r="E8" s="41">
        <v>2.0699999999999998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10759.606570251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178.78127601009999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126.68329479779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126.68329479779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126.68329479779</v>
      </c>
      <c r="E18" s="41">
        <v>2.0699999999999998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126.68329479779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1540.5852631579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1540.5852631579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1255.9452631578999</v>
      </c>
      <c r="E28" s="41">
        <v>2.0699999999999998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1255.9452631578999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284.64</v>
      </c>
      <c r="E33" s="41">
        <v>32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284.64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2479.04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2280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199.04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2479.04</v>
      </c>
      <c r="E43" s="41">
        <v>32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2280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199.04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2.3227578947367999</v>
      </c>
      <c r="D4" s="27">
        <v>900.30388838926001</v>
      </c>
      <c r="E4" s="26">
        <v>0.4</v>
      </c>
      <c r="F4" s="25" t="s">
        <v>114</v>
      </c>
      <c r="G4" s="27">
        <v>2091.1879644184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63</v>
      </c>
      <c r="D5" s="27">
        <v>81.798315329532997</v>
      </c>
      <c r="E5" s="26">
        <v>0.4</v>
      </c>
      <c r="F5" s="25" t="s">
        <v>115</v>
      </c>
      <c r="G5" s="27">
        <v>4277.6213742854998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8.7157894736842003</v>
      </c>
      <c r="D6" s="27">
        <v>19.871333705078001</v>
      </c>
      <c r="E6" s="26">
        <v>0.4</v>
      </c>
      <c r="F6" s="26"/>
      <c r="G6" s="27">
        <v>173.19436113479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144</v>
      </c>
      <c r="D7" s="27">
        <v>4.8225376529421</v>
      </c>
      <c r="E7" s="26"/>
      <c r="F7" s="26"/>
      <c r="G7" s="27">
        <v>694.44542202365994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2025-11-18T12:46:17Z</dcterms:modified>
</cp:coreProperties>
</file>